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 s="1"/>
  <c r="M9" i="1"/>
  <c r="AE9" i="1"/>
  <c r="AD9" i="1"/>
  <c r="AC9" i="1"/>
  <c r="AB9" i="1"/>
  <c r="AA9" i="1"/>
  <c r="Z9" i="1"/>
  <c r="Y9" i="1"/>
  <c r="I15" i="1" s="1"/>
  <c r="X9" i="1"/>
  <c r="H15" i="1"/>
  <c r="L15" i="1" s="1"/>
  <c r="W9" i="1"/>
  <c r="G15" i="1"/>
  <c r="V9" i="1"/>
  <c r="F15" i="1"/>
  <c r="U9" i="1"/>
  <c r="E15" i="1"/>
  <c r="T9" i="1"/>
  <c r="S9" i="1"/>
  <c r="R9" i="1"/>
  <c r="Q9" i="1"/>
  <c r="P9" i="1"/>
  <c r="L9" i="1"/>
  <c r="K9" i="1"/>
  <c r="J9" i="1"/>
  <c r="I9" i="1"/>
  <c r="D10" i="1" s="1"/>
  <c r="I13" i="1"/>
  <c r="I16" i="1" s="1"/>
  <c r="H9" i="1"/>
  <c r="H13" i="1"/>
  <c r="H16" i="1" s="1"/>
  <c r="G9" i="1"/>
  <c r="G13" i="1" s="1"/>
  <c r="G16" i="1" s="1"/>
  <c r="F9" i="1"/>
  <c r="F13" i="1" s="1"/>
  <c r="E9" i="1"/>
  <c r="E13" i="1" s="1"/>
  <c r="K15" i="1"/>
  <c r="E16" i="1" l="1"/>
  <c r="M13" i="1"/>
  <c r="F16" i="1"/>
  <c r="K16" i="1" s="1"/>
  <c r="K13" i="1"/>
  <c r="L16" i="1"/>
  <c r="M16" i="1"/>
  <c r="N15" i="1"/>
  <c r="M15" i="1"/>
  <c r="N9" i="1"/>
  <c r="N13" i="1" s="1"/>
  <c r="O13" i="1"/>
  <c r="O16" i="1" s="1"/>
  <c r="N16" i="1" s="1"/>
  <c r="L13" i="1"/>
</calcChain>
</file>

<file path=xl/sharedStrings.xml><?xml version="1.0" encoding="utf-8"?>
<sst xmlns="http://schemas.openxmlformats.org/spreadsheetml/2006/main" count="81" uniqueCount="59">
  <si>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</si>
  <si>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</si>
  <si>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</si>
  <si>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</si>
  <si>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</si>
  <si>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</si>
  <si>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</si>
  <si>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</si>
  <si>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</si>
  <si>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</si>
  <si>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</si>
  <si>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</si>
  <si>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</si>
  <si>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</si>
  <si>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</si>
  <si>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</si>
  <si>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</si>
  <si>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</si>
  <si>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</si>
  <si>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</si>
  <si>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</si>
  <si>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</si>
  <si>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</si>
  <si>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</si>
  <si>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</si>
  <si>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</si>
  <si>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</si>
  <si>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</si>
  <si>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</si>
  <si>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</si>
  <si>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</si>
  <si>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</si>
  <si>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</si>
  <si>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</si>
  <si>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</si>
  <si>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Salmelainen</t>
  </si>
  <si>
    <t>9.</t>
  </si>
  <si>
    <t>ViU</t>
  </si>
  <si>
    <t>alemmat pudotuspelit</t>
  </si>
  <si>
    <t>ViU = Viinijärven Urheilijat  (1914)</t>
  </si>
  <si>
    <t>13.3.1992</t>
  </si>
  <si>
    <t>KiPa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</si>
  <si>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</si>
  <si>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</si>
  <si>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</si>
  <si>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</si>
  <si>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</si>
  <si>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</si>
  <si>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</si>
  <si>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JoMa</t>
  </si>
  <si>
    <t>ykköspesis</t>
  </si>
  <si>
    <t>JoMa = Joensuun Maila  (1957)</t>
  </si>
  <si>
    <t>ViU  2</t>
  </si>
  <si>
    <t>17.05. 2009  ViU - KeKi  1-2  (12-6, 2-8, 0-1)</t>
  </si>
  <si>
    <t xml:space="preserve">  17 v   2 kk   4 pv</t>
  </si>
  <si>
    <t>7.  ottelu</t>
  </si>
  <si>
    <t>13.06. 2009  ViU - PattU  1-2  (5-17, 5-4, 0-1)</t>
  </si>
  <si>
    <t xml:space="preserve">  17 v   3 kk   0 pv</t>
  </si>
  <si>
    <t>KiPa = Kiteen Pallo-90 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</si>
</sst>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4">
        <v>2009</v>
      </c>
      <c r="C4" s="84"/>
      <c r="D4" s="85" t="s">
        <v>52</v>
      </c>
      <c r="E4" s="84"/>
      <c r="F4" s="86" t="s">
        <v>50</v>
      </c>
      <c r="G4" s="87"/>
      <c r="H4" s="88"/>
      <c r="I4" s="84"/>
      <c r="J4" s="84"/>
      <c r="K4" s="84"/>
      <c r="L4" s="84"/>
      <c r="M4" s="84"/>
      <c r="N4" s="8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2010</v>
      </c>
      <c r="C5" s="27" t="s">
        <v>36</v>
      </c>
      <c r="D5" s="29" t="s">
        <v>37</v>
      </c>
      <c r="E5" s="27">
        <v>23</v>
      </c>
      <c r="F5" s="27">
        <v>0</v>
      </c>
      <c r="G5" s="27">
        <v>1</v>
      </c>
      <c r="H5" s="27">
        <v>3</v>
      </c>
      <c r="I5" s="27">
        <v>27</v>
      </c>
      <c r="J5" s="27">
        <v>20</v>
      </c>
      <c r="K5" s="27">
        <v>3</v>
      </c>
      <c r="L5" s="27">
        <v>3</v>
      </c>
      <c r="M5" s="27">
        <v>1</v>
      </c>
      <c r="N5" s="60">
        <v>0.34599999999999997</v>
      </c>
      <c r="O5" s="37">
        <f>PRODUCT(I5/N5)</f>
        <v>78.034682080924867</v>
      </c>
      <c r="P5" s="27"/>
      <c r="Q5" s="27"/>
      <c r="R5" s="27"/>
      <c r="S5" s="27"/>
      <c r="T5" s="27"/>
      <c r="U5" s="28">
        <v>3</v>
      </c>
      <c r="V5" s="28">
        <v>0</v>
      </c>
      <c r="W5" s="28">
        <v>0</v>
      </c>
      <c r="X5" s="28">
        <v>0</v>
      </c>
      <c r="Y5" s="28">
        <v>3</v>
      </c>
      <c r="Z5" s="27"/>
      <c r="AA5" s="27"/>
      <c r="AB5" s="27"/>
      <c r="AC5" s="27"/>
      <c r="AD5" s="27"/>
      <c r="AE5" s="27"/>
      <c r="AF5" s="61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4">
        <v>2011</v>
      </c>
      <c r="C6" s="84"/>
      <c r="D6" s="85" t="s">
        <v>49</v>
      </c>
      <c r="E6" s="84"/>
      <c r="F6" s="86" t="s">
        <v>50</v>
      </c>
      <c r="G6" s="87"/>
      <c r="H6" s="88"/>
      <c r="I6" s="84"/>
      <c r="J6" s="84"/>
      <c r="K6" s="84"/>
      <c r="L6" s="84"/>
      <c r="M6" s="84"/>
      <c r="N6" s="8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2012</v>
      </c>
      <c r="C7" s="27"/>
      <c r="D7" s="42"/>
      <c r="E7" s="27"/>
      <c r="F7" s="27"/>
      <c r="G7" s="27"/>
      <c r="H7" s="27"/>
      <c r="I7" s="27"/>
      <c r="J7" s="27"/>
      <c r="K7" s="27"/>
      <c r="L7" s="27"/>
      <c r="M7" s="27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2013</v>
      </c>
      <c r="C8" s="63"/>
      <c r="D8" s="64" t="s">
        <v>41</v>
      </c>
      <c r="E8" s="63"/>
      <c r="F8" s="66" t="s">
        <v>42</v>
      </c>
      <c r="G8" s="63"/>
      <c r="H8" s="63"/>
      <c r="I8" s="63"/>
      <c r="J8" s="63"/>
      <c r="K8" s="63"/>
      <c r="L8" s="63"/>
      <c r="M8" s="63"/>
      <c r="N8" s="6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SUM(E5:E5)</f>
        <v>23</v>
      </c>
      <c r="F9" s="19">
        <f t="shared" si="0"/>
        <v>0</v>
      </c>
      <c r="G9" s="19">
        <f t="shared" si="0"/>
        <v>1</v>
      </c>
      <c r="H9" s="19">
        <f t="shared" si="0"/>
        <v>3</v>
      </c>
      <c r="I9" s="19">
        <f t="shared" si="0"/>
        <v>27</v>
      </c>
      <c r="J9" s="19">
        <f t="shared" si="0"/>
        <v>20</v>
      </c>
      <c r="K9" s="19">
        <f t="shared" si="0"/>
        <v>3</v>
      </c>
      <c r="L9" s="19">
        <f t="shared" si="0"/>
        <v>3</v>
      </c>
      <c r="M9" s="19">
        <f t="shared" si="0"/>
        <v>1</v>
      </c>
      <c r="N9" s="31">
        <f>PRODUCT(I9/O9)</f>
        <v>0.34599999999999997</v>
      </c>
      <c r="O9" s="32">
        <f t="shared" ref="O9:AE9" si="1">SUM(O5:O5)</f>
        <v>78.034682080924867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3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3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20.333333333333332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3"/>
      <c r="AC12" s="13"/>
      <c r="AD12" s="13"/>
      <c r="AE12" s="13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23</v>
      </c>
      <c r="F13" s="27">
        <f>PRODUCT(F9)</f>
        <v>0</v>
      </c>
      <c r="G13" s="27">
        <f>PRODUCT(G9)</f>
        <v>1</v>
      </c>
      <c r="H13" s="27">
        <f>PRODUCT(H9)</f>
        <v>3</v>
      </c>
      <c r="I13" s="27">
        <f>PRODUCT(I9)</f>
        <v>27</v>
      </c>
      <c r="J13" s="1"/>
      <c r="K13" s="43">
        <f>PRODUCT((F13+G13)/E13)</f>
        <v>4.3478260869565216E-2</v>
      </c>
      <c r="L13" s="43">
        <f>PRODUCT(H13/E13)</f>
        <v>0.13043478260869565</v>
      </c>
      <c r="M13" s="43">
        <f>PRODUCT(I13/E13)</f>
        <v>1.173913043478261</v>
      </c>
      <c r="N13" s="30">
        <f>PRODUCT(N9)</f>
        <v>0.34599999999999997</v>
      </c>
      <c r="O13" s="25">
        <f>PRODUCT(O9)</f>
        <v>78.034682080924867</v>
      </c>
      <c r="P13" s="69" t="s">
        <v>44</v>
      </c>
      <c r="Q13" s="70"/>
      <c r="R13" s="70"/>
      <c r="S13" s="71" t="s">
        <v>53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45</v>
      </c>
      <c r="AE13" s="71"/>
      <c r="AF13" s="73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4" t="s">
        <v>46</v>
      </c>
      <c r="Q14" s="75"/>
      <c r="R14" s="75"/>
      <c r="S14" s="76" t="s">
        <v>56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55</v>
      </c>
      <c r="AE14" s="76"/>
      <c r="AF14" s="78" t="s">
        <v>57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>
        <f>PRODUCT(U9)</f>
        <v>3</v>
      </c>
      <c r="F15" s="28">
        <f>PRODUCT(V9)</f>
        <v>0</v>
      </c>
      <c r="G15" s="28">
        <f>PRODUCT(W9)</f>
        <v>0</v>
      </c>
      <c r="H15" s="28">
        <f>PRODUCT(X9)</f>
        <v>0</v>
      </c>
      <c r="I15" s="28">
        <f>PRODUCT(Y9)</f>
        <v>3</v>
      </c>
      <c r="J15" s="1"/>
      <c r="K15" s="50">
        <f>PRODUCT((F15+G15)/E15)</f>
        <v>0</v>
      </c>
      <c r="L15" s="50">
        <f>PRODUCT(H15/E15)</f>
        <v>0</v>
      </c>
      <c r="M15" s="50">
        <f>PRODUCT(I15/E15)</f>
        <v>1</v>
      </c>
      <c r="N15" s="51">
        <f>PRODUCT(I15/O15)</f>
        <v>0.375</v>
      </c>
      <c r="O15" s="25">
        <v>8</v>
      </c>
      <c r="P15" s="74" t="s">
        <v>47</v>
      </c>
      <c r="Q15" s="75"/>
      <c r="R15" s="75"/>
      <c r="S15" s="76" t="s">
        <v>53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45</v>
      </c>
      <c r="AE15" s="76"/>
      <c r="AF15" s="78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26</v>
      </c>
      <c r="F16" s="19">
        <f>SUM(F13:F15)</f>
        <v>0</v>
      </c>
      <c r="G16" s="19">
        <f>SUM(G13:G15)</f>
        <v>1</v>
      </c>
      <c r="H16" s="19">
        <f>SUM(H13:H15)</f>
        <v>3</v>
      </c>
      <c r="I16" s="19">
        <f>SUM(I13:I15)</f>
        <v>30</v>
      </c>
      <c r="J16" s="1"/>
      <c r="K16" s="55">
        <f>PRODUCT((F16+G16)/E16)</f>
        <v>3.8461538461538464E-2</v>
      </c>
      <c r="L16" s="55">
        <f>PRODUCT(H16/E16)</f>
        <v>0.11538461538461539</v>
      </c>
      <c r="M16" s="55">
        <f>PRODUCT(I16/E16)</f>
        <v>1.1538461538461537</v>
      </c>
      <c r="N16" s="31">
        <f>PRODUCT(I16/O16)</f>
        <v>0.34869658693899486</v>
      </c>
      <c r="O16" s="25">
        <f>SUM(O13:O15)</f>
        <v>86.034682080924867</v>
      </c>
      <c r="P16" s="79" t="s">
        <v>48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  <c r="AE16" s="81"/>
      <c r="AF16" s="8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2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2019-01-31T18:08:50Z</dcterms:modified>
</cp:coreProperties>
</file>